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N:\ISEM-IUPTOUR\2020-2021\MCC\"/>
    </mc:Choice>
  </mc:AlternateContent>
  <bookViews>
    <workbookView xWindow="0" yWindow="0" windowWidth="28800" windowHeight="11730"/>
  </bookViews>
  <sheets>
    <sheet name="Fiche générale" sheetId="6" r:id="rId1"/>
    <sheet name="Semestre 5 " sheetId="30" r:id="rId2"/>
    <sheet name="Semestre 6"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'!$1:$16</definedName>
    <definedName name="_xlnm.Print_Titles" localSheetId="2">'Semestre 6'!$1:$16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<sst xmlns="http://schemas.openxmlformats.org/spreadsheetml/2006/main" count="448" uniqueCount="172">
  <si>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</si>
  <si>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</si>
  <si>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</si>
  <si>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</si>
  <si>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</si>
  <si>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</si>
  <si>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</si>
  <si>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</si>
  <si>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</si>
  <si>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</si>
  <si>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</si>
  <si>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</si>
  <si>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</si>
  <si>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</si>
  <si>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</si>
  <si>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</si>
  <si>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</si>
  <si>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</si>
  <si>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</si>
  <si>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</si>
  <si>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</si>
  <si>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</si>
  <si>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</si>
  <si>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</si>
  <si>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</si>
  <si>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</si>
  <si>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</si>
  <si>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</si>
  <si>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</si>
  <si>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</si>
  <si>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</si>
  <si>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</si>
  <si>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</si>
  <si>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</si>
  <si>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</si>
  <si>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</si>
  <si>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</si>
  <si>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</si>
  <si>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</si>
  <si>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</si>
  <si>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</si>
  <si>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</si>
  <si>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</si>
  <si>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</si>
  <si>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</si>
  <si>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</si>
  <si>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</si>
  <si>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</si>
  <si>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</si>
  <si>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</si>
  <si>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</si>
  <si>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</si>
  <si>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</si>
  <si>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</si>
  <si>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</si>
  <si>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</si>
  <si>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</si>
  <si>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</si>
  <si>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</si>
  <si>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</si>
  <si>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</si>
  <si>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</si>
  <si>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</si>
  <si>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</si>
  <si>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</si>
  <si>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</si>
  <si>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</si>
  <si>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</si>
  <si>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</si>
  <si>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</si>
  <si>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</si>
  <si>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</si>
  <si>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</si>
  <si>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</si>
  <si>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</si>
  <si>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</si>
  <si>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</si>
  <si>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</si>
  <si>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</si>
  <si>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</si>
  <si>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</si>
  <si>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</si>
  <si>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</si>
  <si>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</si>
  <si>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</si>
  <si>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</si>
  <si>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</si>
  <si>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</si>
  <si>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</si>
  <si>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</si>
  <si>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</si>
  <si>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</si>
  <si>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</si>
  <si>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</si>
  <si>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</si>
  <si>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</si>
  <si>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</si>
  <si>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</si>
  <si>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</si>
  <si>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</si>
  <si>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</si>
  <si>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</si>
  <si>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</si>
  <si>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</si>
  <si>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</si>
  <si>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</si>
  <si>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</si>
  <si>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</si>
  <si>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</si>
  <si>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</si>
  <si>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</si>
  <si>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</si>
  <si>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</si>
  <si>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</si>
  <si>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</si>
  <si>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</si>
  <si>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</si>
  <si>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</si>
  <si>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</si>
  <si>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</si>
  <si>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</si>
  <si>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</si>
  <si>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</si>
  <si>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</si>
  <si>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</si>
  <si>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</si>
  <si>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</si>
  <si>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</si>
  <si>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</si>
  <si>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</si>
  <si>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validation à 10/20. Compensation au sein de chaque UE.</t>
  </si>
  <si>
    <t xml:space="preserve">Validation à 10/20 de moyenne générale après compensation des UE. </t>
  </si>
  <si>
    <t xml:space="preserve">validation à 10/20. Compensation entre semestres. </t>
  </si>
  <si>
    <t>Economie et Management du Tourisme</t>
  </si>
  <si>
    <t>OUI</t>
  </si>
  <si>
    <t>Macrodynamique</t>
  </si>
  <si>
    <t>Les règles fondamentales du droit</t>
  </si>
  <si>
    <t>Expression et culture et Introduction à la sociologie</t>
  </si>
  <si>
    <t>NON</t>
  </si>
  <si>
    <t>2H</t>
  </si>
  <si>
    <t>Environnement socio-économique de l'entreprise</t>
  </si>
  <si>
    <t>Ingénierie et techniques du tourisme</t>
  </si>
  <si>
    <t>Structures et métiers du MICE</t>
  </si>
  <si>
    <t>Territoires et tourisme durable</t>
  </si>
  <si>
    <t>techniques hôtelières et négociation commerciale</t>
  </si>
  <si>
    <t>Culture numériques et techniques quantitatives</t>
  </si>
  <si>
    <t>Introduction au marketing digital et technologies numériques</t>
  </si>
  <si>
    <t xml:space="preserve">Réseaux sociaux </t>
  </si>
  <si>
    <t>Méthodes quantitatives (statistiques et comptabilité)</t>
  </si>
  <si>
    <t>Langues</t>
  </si>
  <si>
    <t>1ère langue obligatoire : Anglais du tourisme</t>
  </si>
  <si>
    <t>2ème langue au choix : Italien (18h) ou espagnol (18h)</t>
  </si>
  <si>
    <t>3ème langue obligatoire : Chinois</t>
  </si>
  <si>
    <t>Management stratégique</t>
  </si>
  <si>
    <t>Géographie et droit du Tourisme</t>
  </si>
  <si>
    <t>Psychosociologie de la communication</t>
  </si>
  <si>
    <t>Développement touristique local</t>
  </si>
  <si>
    <t>Systèmes de réservation hôtelières</t>
  </si>
  <si>
    <t>Tourisme réceptif</t>
  </si>
  <si>
    <t xml:space="preserve"> Langues</t>
  </si>
  <si>
    <t>UE professionnelle (stage obligatoire)</t>
  </si>
  <si>
    <t>Stage écrit</t>
  </si>
  <si>
    <t>Stage oral</t>
  </si>
  <si>
    <t>Projets professionnalisants et conférences</t>
  </si>
  <si>
    <t>Economie et management du Tourisme</t>
  </si>
  <si>
    <t>ILEMT3</t>
  </si>
  <si>
    <t>ILS5EMT</t>
  </si>
  <si>
    <t>ILS6EMT</t>
  </si>
  <si>
    <t>1 H</t>
  </si>
  <si>
    <t>La note de 2ème chance remplace les notes de CC obtenues</t>
  </si>
  <si>
    <t>Pas de 2ème chance ni 2ème session possible car il s'agit de projets de groupes se déroulant tout au long du semestre.</t>
  </si>
  <si>
    <t>La 2ème session et/ou la 2ème chance sont possibles dans les ECUE où l'étudiant n'a pas la moyenne dans les unités non validées d'un semestre non validé si l'année n'est pas validée.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</si>
</sst>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63">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1" fillId="0" borderId="1" xfId="0" applyFont="1" applyBorder="1" applyProtection="1">
      <protection locked="0"/>
    </xf>
    <xf numFmtId="0" fontId="1" fillId="0" borderId="1" xfId="0" applyFont="1" applyFill="1" applyBorder="1" applyProtection="1">
      <protection locked="0"/>
    </xf>
    <xf numFmtId="0" fontId="0" fillId="0" borderId="1" xfId="0" applyBorder="1" applyAlignment="1" applyProtection="1">
      <alignment wrapText="1"/>
      <protection locked="0"/>
    </xf>
    <xf numFmtId="0" fontId="0" fillId="0" borderId="1" xfId="0" applyBorder="1" applyAlignment="1" applyProtection="1">
      <protection locked="0"/>
    </xf>
    <xf numFmtId="0" fontId="0" fillId="2" borderId="1" xfId="0" applyFill="1" applyBorder="1" applyAlignment="1" applyProtection="1">
      <protection locked="0"/>
    </xf>
    <xf numFmtId="0" fontId="0" fillId="2" borderId="1" xfId="0" applyFill="1" applyBorder="1" applyAlignment="1" applyProtection="1">
      <alignment vertical="center"/>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cellXfs>
  <cellStyles count="2">
    <cellStyle name="Lien hypertexte" xfId="1" builtinId="8"/>
    <cellStyle name="Normal" xfId="0" builtinId="0"/>
  </cellStyles>
  <dxfs count="72">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abSelected="1" workbookViewId="0">
      <selection activeCell="A17" sqref="A17:I17"/>
    </sheetView>
  </sheetViews>
  <sheetFormatPr baseColWidth="10" defaultRowHeight="15" x14ac:dyDescent="0.25"/>
  <cols>
    <col min="1" max="1" width="29.7109375" customWidth="1"/>
    <col min="2" max="2" width="27.42578125" customWidth="1"/>
    <col min="3" max="3" width="27.28515625" bestFit="1" customWidth="1"/>
    <col min="9" max="9" width="24.140625" customWidth="1"/>
    <col min="10" max="10" width="5.42578125" customWidth="1"/>
  </cols>
  <sheetData>
    <row r="1" spans="1:9" ht="20.100000000000001" customHeight="1" x14ac:dyDescent="0.35">
      <c r="A1" s="125" t="s">
        <v>102</v>
      </c>
      <c r="B1" s="126"/>
      <c r="C1" s="127"/>
      <c r="D1" s="127"/>
      <c r="E1" s="127"/>
      <c r="F1" s="127"/>
      <c r="G1" s="127"/>
      <c r="H1" s="127"/>
      <c r="I1" s="128"/>
    </row>
    <row r="2" spans="1:9" ht="24.95" customHeight="1" x14ac:dyDescent="0.25">
      <c r="A2" s="46" t="s">
        <v>24</v>
      </c>
      <c r="B2" s="51" t="s">
        <v>14</v>
      </c>
      <c r="C2" s="124"/>
      <c r="D2" s="124"/>
      <c r="E2" s="124"/>
      <c r="F2" s="124"/>
      <c r="G2" s="124"/>
      <c r="H2" s="124"/>
      <c r="I2" s="124"/>
    </row>
    <row r="3" spans="1:9" ht="24.95" customHeight="1" x14ac:dyDescent="0.25">
      <c r="A3" s="47" t="s">
        <v>22</v>
      </c>
      <c r="B3" s="131" t="s">
        <v>42</v>
      </c>
      <c r="C3" s="132"/>
      <c r="D3" s="132"/>
      <c r="E3" s="132"/>
      <c r="F3" s="132"/>
      <c r="G3" s="132"/>
      <c r="H3" s="132"/>
      <c r="I3" s="133"/>
    </row>
    <row r="4" spans="1:9" ht="24.95" customHeight="1" x14ac:dyDescent="0.35">
      <c r="A4" s="46" t="s">
        <v>71</v>
      </c>
      <c r="B4" s="48" t="str">
        <f>IF(AND(B2="IAE",B3="Économie et gestion"),"GLECG18",IFERROR(VLOOKUP(B3,tab_code_dip,2,FALSE),"-"))</f>
        <v>ILECG18</v>
      </c>
      <c r="C4" s="27"/>
      <c r="D4" s="27"/>
      <c r="E4" s="27"/>
      <c r="F4" s="27"/>
      <c r="G4" s="27"/>
      <c r="H4" s="27"/>
      <c r="I4" s="27"/>
    </row>
    <row r="5" spans="1:9" ht="24.95" customHeight="1" x14ac:dyDescent="0.25">
      <c r="A5" s="79" t="s">
        <v>114</v>
      </c>
      <c r="B5" s="80"/>
      <c r="C5" s="27"/>
      <c r="D5" s="27"/>
      <c r="E5" s="27"/>
      <c r="F5" s="27"/>
      <c r="G5" s="27"/>
      <c r="H5" s="27"/>
      <c r="I5" s="27"/>
    </row>
    <row r="6" spans="1:9" x14ac:dyDescent="0.25">
      <c r="A6" s="27"/>
      <c r="B6" s="27"/>
      <c r="C6" s="27"/>
      <c r="D6" s="27"/>
      <c r="E6" s="27"/>
      <c r="F6" s="27"/>
      <c r="G6" s="27"/>
      <c r="H6" s="27"/>
      <c r="I6" s="27"/>
    </row>
    <row r="7" spans="1:9" ht="20.100000000000001" customHeight="1" x14ac:dyDescent="0.25">
      <c r="A7" s="134" t="s">
        <v>33</v>
      </c>
      <c r="B7" s="135"/>
      <c r="C7" s="135"/>
      <c r="D7" s="135"/>
      <c r="E7" s="135"/>
      <c r="F7" s="135"/>
      <c r="G7" s="135"/>
      <c r="H7" s="135"/>
      <c r="I7" s="136"/>
    </row>
    <row r="8" spans="1:9" x14ac:dyDescent="0.25">
      <c r="A8" s="129" t="s">
        <v>34</v>
      </c>
      <c r="B8" s="130"/>
      <c r="C8" s="130"/>
      <c r="D8" s="130"/>
      <c r="E8" s="130"/>
      <c r="F8" s="130"/>
      <c r="G8" s="130"/>
      <c r="H8" s="130"/>
      <c r="I8" s="130"/>
    </row>
    <row r="9" spans="1:9" x14ac:dyDescent="0.25">
      <c r="A9" s="9" t="s">
        <v>97</v>
      </c>
      <c r="B9" s="56"/>
      <c r="C9" s="56"/>
      <c r="D9" s="56"/>
      <c r="E9" s="56"/>
      <c r="F9" s="56"/>
      <c r="G9" s="56"/>
      <c r="H9" s="56"/>
      <c r="I9" s="56"/>
    </row>
    <row r="10" spans="1:9" ht="15" customHeight="1" x14ac:dyDescent="0.25">
      <c r="A10" s="9" t="s">
        <v>98</v>
      </c>
      <c r="B10" s="105"/>
      <c r="C10" s="105"/>
      <c r="D10" s="105"/>
      <c r="E10" s="105"/>
      <c r="F10" s="105"/>
      <c r="G10" s="105"/>
      <c r="H10" s="105"/>
      <c r="I10" s="105"/>
    </row>
    <row r="11" spans="1:9" x14ac:dyDescent="0.25">
      <c r="A11" s="9" t="s">
        <v>99</v>
      </c>
      <c r="B11" s="105" t="s">
        <v>164</v>
      </c>
      <c r="C11" s="105"/>
      <c r="D11" s="105"/>
      <c r="E11" s="105"/>
      <c r="F11" s="105"/>
      <c r="G11" s="105"/>
      <c r="H11" s="105"/>
      <c r="I11" s="105"/>
    </row>
    <row r="12" spans="1:9" x14ac:dyDescent="0.25">
      <c r="A12" s="9" t="s">
        <v>100</v>
      </c>
      <c r="B12" s="105"/>
      <c r="C12" s="105"/>
      <c r="D12" s="105"/>
      <c r="E12" s="105"/>
      <c r="F12" s="105"/>
      <c r="G12" s="105"/>
      <c r="H12" s="105"/>
      <c r="I12" s="105"/>
    </row>
    <row r="13" spans="1:9" x14ac:dyDescent="0.25">
      <c r="A13" s="9" t="s">
        <v>101</v>
      </c>
      <c r="B13" s="105"/>
      <c r="C13" s="105"/>
      <c r="D13" s="105"/>
      <c r="E13" s="105"/>
      <c r="F13" s="105"/>
      <c r="G13" s="105"/>
      <c r="H13" s="105"/>
      <c r="I13" s="105"/>
    </row>
    <row r="14" spans="1:9" ht="20.100000000000001" customHeight="1" x14ac:dyDescent="0.25">
      <c r="A14" s="106" t="s">
        <v>107</v>
      </c>
      <c r="B14" s="107"/>
      <c r="C14" s="107"/>
      <c r="D14" s="107"/>
      <c r="E14" s="107"/>
      <c r="F14" s="107"/>
      <c r="G14" s="107"/>
      <c r="H14" s="107"/>
      <c r="I14" s="108"/>
    </row>
    <row r="15" spans="1:9" x14ac:dyDescent="0.25">
      <c r="A15" s="66" t="s">
        <v>108</v>
      </c>
      <c r="B15" s="67"/>
      <c r="C15" s="67"/>
      <c r="D15" s="67"/>
      <c r="E15" s="67"/>
      <c r="F15" s="67"/>
      <c r="G15" s="67"/>
      <c r="H15" s="67"/>
      <c r="I15" s="67"/>
    </row>
    <row r="16" spans="1:9" x14ac:dyDescent="0.25">
      <c r="A16" s="93" t="s">
        <v>109</v>
      </c>
      <c r="B16" s="94"/>
      <c r="C16" s="94"/>
      <c r="D16" s="94"/>
      <c r="E16" s="94"/>
      <c r="F16" s="94"/>
      <c r="G16" s="94"/>
      <c r="H16" s="94"/>
      <c r="I16" s="95"/>
    </row>
    <row r="17" spans="1:10" x14ac:dyDescent="0.25">
      <c r="A17" s="109" t="s">
        <v>130</v>
      </c>
      <c r="B17" s="110"/>
      <c r="C17" s="110"/>
      <c r="D17" s="110"/>
      <c r="E17" s="110"/>
      <c r="F17" s="110"/>
      <c r="G17" s="110"/>
      <c r="H17" s="110"/>
      <c r="I17" s="111"/>
    </row>
    <row r="18" spans="1:10" x14ac:dyDescent="0.25">
      <c r="A18" s="68"/>
      <c r="B18" s="69"/>
      <c r="C18" s="69"/>
      <c r="D18" s="69"/>
      <c r="E18" s="69"/>
      <c r="F18" s="69"/>
      <c r="G18" s="69"/>
      <c r="H18" s="69"/>
      <c r="I18" s="70"/>
    </row>
    <row r="19" spans="1:10" x14ac:dyDescent="0.25">
      <c r="A19" s="59"/>
      <c r="B19" s="60"/>
      <c r="C19" s="60"/>
      <c r="D19" s="60"/>
      <c r="E19" s="60"/>
      <c r="F19" s="60"/>
      <c r="G19" s="60"/>
      <c r="H19" s="60"/>
      <c r="I19" s="61"/>
    </row>
    <row r="20" spans="1:10" x14ac:dyDescent="0.25">
      <c r="A20" s="112" t="s">
        <v>110</v>
      </c>
      <c r="B20" s="113"/>
      <c r="C20" s="113"/>
      <c r="D20" s="113"/>
      <c r="E20" s="113"/>
      <c r="F20" s="113"/>
      <c r="G20" s="113"/>
      <c r="H20" s="113"/>
      <c r="I20" s="114"/>
    </row>
    <row r="21" spans="1:10" x14ac:dyDescent="0.25">
      <c r="A21" s="71" t="s">
        <v>131</v>
      </c>
      <c r="B21" s="72"/>
      <c r="C21" s="72"/>
      <c r="D21" s="72"/>
      <c r="E21" s="72"/>
      <c r="F21" s="72"/>
      <c r="G21" s="72"/>
      <c r="H21" s="72"/>
      <c r="I21" s="73"/>
    </row>
    <row r="22" spans="1:10" x14ac:dyDescent="0.25">
      <c r="A22" s="56"/>
      <c r="B22" s="53"/>
      <c r="C22" s="53"/>
      <c r="D22" s="53"/>
      <c r="E22" s="53"/>
      <c r="F22" s="53"/>
      <c r="G22" s="53"/>
      <c r="H22" s="53"/>
      <c r="I22" s="75"/>
    </row>
    <row r="23" spans="1:10" x14ac:dyDescent="0.25">
      <c r="A23" s="115"/>
      <c r="B23" s="116"/>
      <c r="C23" s="116"/>
      <c r="D23" s="116"/>
      <c r="E23" s="116"/>
      <c r="F23" s="116"/>
      <c r="G23" s="116"/>
      <c r="H23" s="116"/>
      <c r="I23" s="117"/>
    </row>
    <row r="24" spans="1:10" x14ac:dyDescent="0.25">
      <c r="A24" s="93" t="s">
        <v>111</v>
      </c>
      <c r="B24" s="94"/>
      <c r="C24" s="94"/>
      <c r="D24" s="94"/>
      <c r="E24" s="94"/>
      <c r="F24" s="94"/>
      <c r="G24" s="94"/>
      <c r="H24" s="94"/>
      <c r="I24" s="95"/>
    </row>
    <row r="25" spans="1:10" x14ac:dyDescent="0.25">
      <c r="A25" s="71" t="s">
        <v>132</v>
      </c>
      <c r="B25" s="72"/>
      <c r="C25" s="72"/>
      <c r="D25" s="72"/>
      <c r="E25" s="72"/>
      <c r="F25" s="72"/>
      <c r="G25" s="72"/>
      <c r="H25" s="72"/>
      <c r="I25" s="73"/>
    </row>
    <row r="26" spans="1:10" x14ac:dyDescent="0.25">
      <c r="A26" s="74" t="s">
        <v>171</v>
      </c>
      <c r="B26" s="53"/>
      <c r="C26" s="53"/>
      <c r="D26" s="53"/>
      <c r="E26" s="53"/>
      <c r="F26" s="53"/>
      <c r="G26" s="53"/>
      <c r="H26" s="53"/>
      <c r="I26" s="75"/>
    </row>
    <row r="27" spans="1:10" x14ac:dyDescent="0.25">
      <c r="A27" s="76"/>
      <c r="B27" s="77"/>
      <c r="C27" s="77"/>
      <c r="D27" s="77"/>
      <c r="E27" s="77"/>
      <c r="F27" s="77"/>
      <c r="G27" s="77"/>
      <c r="H27" s="77"/>
      <c r="I27" s="78"/>
    </row>
    <row r="28" spans="1:10" x14ac:dyDescent="0.25">
      <c r="A28" s="93" t="s">
        <v>112</v>
      </c>
      <c r="B28" s="94"/>
      <c r="C28" s="94"/>
      <c r="D28" s="94"/>
      <c r="E28" s="94"/>
      <c r="F28" s="94"/>
      <c r="G28" s="94"/>
      <c r="H28" s="94"/>
      <c r="I28" s="95"/>
    </row>
    <row r="29" spans="1:10" x14ac:dyDescent="0.25">
      <c r="A29" s="71"/>
      <c r="B29" s="72"/>
      <c r="C29" s="72"/>
      <c r="D29" s="72"/>
      <c r="E29" s="72"/>
      <c r="F29" s="72"/>
      <c r="G29" s="72"/>
      <c r="H29" s="72"/>
      <c r="I29" s="73"/>
    </row>
    <row r="30" spans="1:10" x14ac:dyDescent="0.25">
      <c r="A30" s="74"/>
      <c r="B30" s="53"/>
      <c r="C30" s="53"/>
      <c r="D30" s="53"/>
      <c r="E30" s="53"/>
      <c r="F30" s="53"/>
      <c r="G30" s="53"/>
      <c r="H30" s="53"/>
      <c r="I30" s="75"/>
    </row>
    <row r="31" spans="1:10" x14ac:dyDescent="0.25">
      <c r="A31" s="115"/>
      <c r="B31" s="116"/>
      <c r="C31" s="116"/>
      <c r="D31" s="116"/>
      <c r="E31" s="116"/>
      <c r="F31" s="116"/>
      <c r="G31" s="116"/>
      <c r="H31" s="116"/>
      <c r="I31" s="117"/>
    </row>
    <row r="32" spans="1:10" ht="20.100000000000001" customHeight="1" x14ac:dyDescent="0.25">
      <c r="A32" s="118" t="s">
        <v>126</v>
      </c>
      <c r="B32" s="119"/>
      <c r="C32" s="119"/>
      <c r="D32" s="119"/>
      <c r="E32" s="119"/>
      <c r="F32" s="119"/>
      <c r="G32" s="119"/>
      <c r="H32" s="119"/>
      <c r="I32" s="120"/>
      <c r="J32" s="84"/>
    </row>
    <row r="33" spans="1:10" s="86" customFormat="1" x14ac:dyDescent="0.25">
      <c r="A33" s="121"/>
      <c r="B33" s="122"/>
      <c r="C33" s="122"/>
      <c r="D33" s="122"/>
      <c r="E33" s="122"/>
      <c r="F33" s="122"/>
      <c r="G33" s="122"/>
      <c r="H33" s="122"/>
      <c r="I33" s="123"/>
      <c r="J33" s="85"/>
    </row>
    <row r="34" spans="1:10" x14ac:dyDescent="0.25">
      <c r="A34" s="115"/>
      <c r="B34" s="116"/>
      <c r="C34" s="116"/>
      <c r="D34" s="116"/>
      <c r="E34" s="116"/>
      <c r="F34" s="116"/>
      <c r="G34" s="116"/>
      <c r="H34" s="116"/>
      <c r="I34" s="117"/>
      <c r="J34" s="84"/>
    </row>
    <row r="35" spans="1:10" x14ac:dyDescent="0.25">
      <c r="A35" s="93" t="s">
        <v>103</v>
      </c>
      <c r="B35" s="94"/>
      <c r="C35" s="94"/>
      <c r="D35" s="94"/>
      <c r="E35" s="94"/>
      <c r="F35" s="94"/>
      <c r="G35" s="94"/>
      <c r="H35" s="94"/>
      <c r="I35" s="95"/>
    </row>
    <row r="36" spans="1:10" x14ac:dyDescent="0.25">
      <c r="A36" s="96" t="s">
        <v>106</v>
      </c>
      <c r="B36" s="97"/>
      <c r="C36" s="97"/>
      <c r="D36" s="97"/>
      <c r="E36" s="97"/>
      <c r="F36" s="97"/>
      <c r="G36" s="97"/>
      <c r="H36" s="97"/>
      <c r="I36" s="98"/>
    </row>
    <row r="37" spans="1:10" x14ac:dyDescent="0.25">
      <c r="A37" s="99" t="s">
        <v>104</v>
      </c>
      <c r="B37" s="100"/>
      <c r="C37" s="100"/>
      <c r="D37" s="100"/>
      <c r="E37" s="100"/>
      <c r="F37" s="100"/>
      <c r="G37" s="100"/>
      <c r="H37" s="100"/>
      <c r="I37" s="101"/>
    </row>
    <row r="38" spans="1:10" x14ac:dyDescent="0.25">
      <c r="A38" s="102" t="s">
        <v>118</v>
      </c>
      <c r="B38" s="103"/>
      <c r="C38" s="103"/>
      <c r="D38" s="103"/>
      <c r="E38" s="103"/>
      <c r="F38" s="103"/>
      <c r="G38" s="103"/>
      <c r="H38" s="103"/>
      <c r="I38" s="104"/>
    </row>
  </sheetData>
  <sheetProtection algorithmName="SHA-512" hashValue="bOTjoZN8EukaICUVnu2t8w1X/XHuWW9EqNN6uiEhAQ0vBUG++ShFiQ7ue5apbTwdDmCPQX6+wsTSm9E58zHdDQ==" saltValue="OwEGUyVJUwQbqzJ2lBL9HA==" spinCount="100000" sheet="1" formatCells="0" formatColumns="0" formatRows="0"/>
  <mergeCells count="24">
    <mergeCell ref="C2:I2"/>
    <mergeCell ref="A1:I1"/>
    <mergeCell ref="B12:I12"/>
    <mergeCell ref="A8:I8"/>
    <mergeCell ref="B11:I11"/>
    <mergeCell ref="B10:I10"/>
    <mergeCell ref="B3:I3"/>
    <mergeCell ref="A7:I7"/>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B7" zoomScale="85" zoomScaleNormal="85" zoomScalePageLayoutView="85" workbookViewId="0">
      <selection activeCell="O23" sqref="O23:R23"/>
    </sheetView>
  </sheetViews>
  <sheetFormatPr baseColWidth="10" defaultColWidth="10.85546875" defaultRowHeight="15" x14ac:dyDescent="0.25"/>
  <cols>
    <col min="1" max="1" width="26.42578125" style="27" bestFit="1" customWidth="1"/>
    <col min="2" max="2" width="59.42578125" style="37" bestFit="1"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1" t="s">
        <v>102</v>
      </c>
      <c r="B1" s="151"/>
      <c r="C1" s="151"/>
      <c r="D1" s="151"/>
      <c r="E1" s="151"/>
      <c r="F1" s="151"/>
      <c r="G1" s="151"/>
      <c r="H1" s="151"/>
      <c r="I1" s="151"/>
      <c r="J1" s="151"/>
      <c r="K1" s="151"/>
      <c r="L1" s="151"/>
      <c r="M1" s="151"/>
      <c r="N1" s="151"/>
    </row>
    <row r="2" spans="1:18" ht="20.100000000000001" customHeight="1" x14ac:dyDescent="0.25">
      <c r="A2" s="28" t="s">
        <v>24</v>
      </c>
      <c r="B2" s="153" t="str">
        <f>'Fiche générale'!B2</f>
        <v>ISEM</v>
      </c>
      <c r="C2" s="153"/>
      <c r="D2" s="153"/>
      <c r="E2" s="153"/>
      <c r="F2" s="27"/>
      <c r="G2" s="27"/>
      <c r="H2" s="27"/>
      <c r="I2" s="27"/>
      <c r="J2" s="27"/>
      <c r="K2" s="27"/>
    </row>
    <row r="3" spans="1:18" ht="20.100000000000001" customHeight="1" x14ac:dyDescent="0.25">
      <c r="A3" s="28" t="s">
        <v>22</v>
      </c>
      <c r="B3" s="153" t="str">
        <f>'Fiche générale'!B3:I3</f>
        <v>Économie et gestion</v>
      </c>
      <c r="C3" s="153"/>
      <c r="D3" s="153"/>
      <c r="E3" s="153"/>
      <c r="F3" s="27"/>
      <c r="G3" s="27"/>
      <c r="H3" s="27"/>
      <c r="I3" s="27"/>
      <c r="J3" s="27"/>
      <c r="K3" s="27"/>
    </row>
    <row r="4" spans="1:18" ht="20.100000000000001" customHeight="1" x14ac:dyDescent="0.3">
      <c r="A4" s="28" t="s">
        <v>15</v>
      </c>
      <c r="B4" s="49" t="str">
        <f>'Fiche générale'!B4</f>
        <v>ILECG18</v>
      </c>
      <c r="C4" s="29" t="s">
        <v>65</v>
      </c>
      <c r="D4" s="152">
        <v>183</v>
      </c>
      <c r="E4" s="152"/>
      <c r="F4" s="158" t="s">
        <v>23</v>
      </c>
      <c r="G4" s="159"/>
      <c r="H4" s="160"/>
      <c r="I4" s="162" t="s">
        <v>133</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t="s">
        <v>165</v>
      </c>
      <c r="C6" s="29" t="s">
        <v>66</v>
      </c>
      <c r="D6" s="154">
        <v>180</v>
      </c>
      <c r="E6" s="155"/>
      <c r="F6" s="158" t="s">
        <v>2</v>
      </c>
      <c r="G6" s="159"/>
      <c r="H6" s="160"/>
      <c r="I6" s="161"/>
      <c r="J6" s="161"/>
      <c r="K6" s="161"/>
      <c r="L6" s="161"/>
      <c r="M6" s="161"/>
      <c r="N6" s="161"/>
    </row>
    <row r="7" spans="1:18" ht="20.100000000000001" customHeight="1" x14ac:dyDescent="0.25">
      <c r="A7" s="28" t="s">
        <v>25</v>
      </c>
      <c r="B7" s="52" t="s">
        <v>166</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6" t="s">
        <v>32</v>
      </c>
      <c r="F9" s="157"/>
      <c r="G9" s="156" t="s">
        <v>27</v>
      </c>
      <c r="H9" s="157"/>
      <c r="I9" s="31"/>
      <c r="J9" s="33">
        <v>1</v>
      </c>
      <c r="K9" s="31"/>
      <c r="L9" s="31"/>
      <c r="M9" s="31"/>
    </row>
    <row r="10" spans="1:18" ht="15" customHeight="1" x14ac:dyDescent="0.25">
      <c r="B10" s="38"/>
      <c r="C10" s="36"/>
      <c r="D10" s="34"/>
      <c r="E10" s="143" t="s">
        <v>31</v>
      </c>
      <c r="F10" s="144"/>
      <c r="G10" s="145"/>
      <c r="H10" s="146"/>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7"/>
      <c r="F13" s="147"/>
      <c r="G13" s="58"/>
      <c r="H13" s="36"/>
      <c r="I13" s="36"/>
    </row>
    <row r="14" spans="1:18" ht="26.25" customHeight="1" x14ac:dyDescent="0.25">
      <c r="B14" s="38"/>
      <c r="C14" s="36"/>
      <c r="D14" s="36"/>
      <c r="E14" s="39"/>
      <c r="F14" s="39"/>
      <c r="G14" s="58"/>
      <c r="H14" s="36"/>
      <c r="I14" s="36"/>
      <c r="J14" s="148" t="s">
        <v>16</v>
      </c>
      <c r="K14" s="149"/>
      <c r="L14" s="150"/>
      <c r="M14" s="148" t="s">
        <v>17</v>
      </c>
      <c r="N14" s="150"/>
      <c r="O14" s="137" t="s">
        <v>115</v>
      </c>
      <c r="P14" s="138"/>
      <c r="Q14" s="139"/>
      <c r="R14" s="140" t="s">
        <v>116</v>
      </c>
    </row>
    <row r="15" spans="1:18" ht="39.75" customHeight="1" x14ac:dyDescent="0.25">
      <c r="C15" s="14"/>
      <c r="D15" s="14"/>
      <c r="E15" s="15"/>
      <c r="F15" s="15"/>
      <c r="G15" s="15"/>
      <c r="H15" s="15"/>
      <c r="I15" s="16"/>
      <c r="J15" s="40" t="s">
        <v>18</v>
      </c>
      <c r="K15" s="141" t="str">
        <f>IF(H17="CCI (CC Intégral)","CT pour les dispensés","Contrôle Terminal")</f>
        <v>Contrôle Terminal</v>
      </c>
      <c r="L15" s="142"/>
      <c r="M15" s="141" t="s">
        <v>19</v>
      </c>
      <c r="N15" s="142"/>
      <c r="O15" s="43" t="s">
        <v>117</v>
      </c>
      <c r="P15" s="81" t="s">
        <v>19</v>
      </c>
      <c r="Q15" s="82"/>
      <c r="R15" s="140"/>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0"/>
    </row>
    <row r="17" spans="1:18" ht="15" customHeight="1" x14ac:dyDescent="0.25">
      <c r="A17" s="1" t="s">
        <v>0</v>
      </c>
      <c r="B17" s="2" t="s">
        <v>140</v>
      </c>
      <c r="C17" s="3"/>
      <c r="D17" s="4">
        <v>6</v>
      </c>
      <c r="E17" s="4"/>
      <c r="F17" s="4" t="s">
        <v>134</v>
      </c>
      <c r="G17" s="4" t="s">
        <v>134</v>
      </c>
      <c r="H17" s="4"/>
      <c r="I17" s="4"/>
      <c r="J17" s="5"/>
      <c r="K17" s="5"/>
      <c r="L17" s="5"/>
      <c r="M17" s="5"/>
      <c r="N17" s="5"/>
      <c r="O17" s="5"/>
      <c r="P17" s="5"/>
      <c r="Q17" s="5"/>
      <c r="R17" s="5"/>
    </row>
    <row r="18" spans="1:18" ht="15" customHeight="1" x14ac:dyDescent="0.25">
      <c r="A18" s="1" t="s">
        <v>28</v>
      </c>
      <c r="B18" s="3" t="s">
        <v>137</v>
      </c>
      <c r="C18" s="3"/>
      <c r="D18" s="4"/>
      <c r="E18" s="4">
        <v>4</v>
      </c>
      <c r="F18" s="4" t="s">
        <v>138</v>
      </c>
      <c r="G18" s="4" t="s">
        <v>134</v>
      </c>
      <c r="H18" s="4" t="s">
        <v>37</v>
      </c>
      <c r="I18" s="4">
        <v>2</v>
      </c>
      <c r="J18" s="1">
        <v>2</v>
      </c>
      <c r="K18" s="5" t="s">
        <v>10</v>
      </c>
      <c r="L18" s="5" t="s">
        <v>139</v>
      </c>
      <c r="M18" s="5" t="s">
        <v>10</v>
      </c>
      <c r="N18" s="5" t="s">
        <v>139</v>
      </c>
      <c r="O18" s="5"/>
      <c r="P18" s="5"/>
      <c r="Q18" s="5"/>
      <c r="R18" s="5"/>
    </row>
    <row r="19" spans="1:18" ht="15" customHeight="1" x14ac:dyDescent="0.25">
      <c r="A19" s="1" t="s">
        <v>28</v>
      </c>
      <c r="B19" s="3" t="s">
        <v>135</v>
      </c>
      <c r="C19" s="3"/>
      <c r="D19" s="4"/>
      <c r="E19" s="4">
        <v>3</v>
      </c>
      <c r="F19" s="4" t="s">
        <v>138</v>
      </c>
      <c r="G19" s="4" t="s">
        <v>134</v>
      </c>
      <c r="H19" s="4" t="s">
        <v>35</v>
      </c>
      <c r="I19" s="4"/>
      <c r="J19" s="1"/>
      <c r="K19" s="5" t="s">
        <v>10</v>
      </c>
      <c r="L19" s="5" t="s">
        <v>139</v>
      </c>
      <c r="M19" s="5" t="s">
        <v>10</v>
      </c>
      <c r="N19" s="5" t="s">
        <v>139</v>
      </c>
      <c r="O19" s="5"/>
      <c r="P19" s="5"/>
      <c r="Q19" s="5"/>
      <c r="R19" s="5"/>
    </row>
    <row r="20" spans="1:18" ht="15" customHeight="1" x14ac:dyDescent="0.25">
      <c r="A20" s="1" t="s">
        <v>28</v>
      </c>
      <c r="B20" s="3" t="s">
        <v>136</v>
      </c>
      <c r="C20" s="3"/>
      <c r="D20" s="4"/>
      <c r="E20" s="4">
        <v>3</v>
      </c>
      <c r="F20" s="4" t="s">
        <v>138</v>
      </c>
      <c r="G20" s="4" t="s">
        <v>134</v>
      </c>
      <c r="H20" s="4" t="s">
        <v>35</v>
      </c>
      <c r="I20" s="4"/>
      <c r="J20" s="1"/>
      <c r="K20" s="5" t="s">
        <v>10</v>
      </c>
      <c r="L20" s="5" t="s">
        <v>139</v>
      </c>
      <c r="M20" s="5" t="s">
        <v>10</v>
      </c>
      <c r="N20" s="5" t="s">
        <v>139</v>
      </c>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t="s">
        <v>0</v>
      </c>
      <c r="B22" s="2" t="s">
        <v>141</v>
      </c>
      <c r="C22" s="3"/>
      <c r="D22" s="4">
        <v>6</v>
      </c>
      <c r="E22" s="4"/>
      <c r="F22" s="4" t="s">
        <v>134</v>
      </c>
      <c r="G22" s="4" t="s">
        <v>134</v>
      </c>
      <c r="H22" s="4"/>
      <c r="I22" s="4"/>
      <c r="J22" s="1"/>
      <c r="K22" s="5"/>
      <c r="L22" s="5"/>
      <c r="M22" s="5"/>
      <c r="N22" s="5"/>
      <c r="O22" s="5"/>
      <c r="P22" s="5"/>
      <c r="Q22" s="5"/>
      <c r="R22" s="5"/>
    </row>
    <row r="23" spans="1:18" ht="30" x14ac:dyDescent="0.25">
      <c r="A23" s="1" t="s">
        <v>28</v>
      </c>
      <c r="B23" s="3" t="s">
        <v>142</v>
      </c>
      <c r="C23" s="3"/>
      <c r="D23" s="4"/>
      <c r="E23" s="4">
        <v>2</v>
      </c>
      <c r="F23" s="4" t="s">
        <v>138</v>
      </c>
      <c r="G23" s="4" t="s">
        <v>134</v>
      </c>
      <c r="H23" s="4" t="s">
        <v>36</v>
      </c>
      <c r="I23" s="4"/>
      <c r="J23" s="1">
        <v>2</v>
      </c>
      <c r="K23" s="5"/>
      <c r="L23" s="5"/>
      <c r="M23" s="5"/>
      <c r="N23" s="5"/>
      <c r="O23" s="5" t="s">
        <v>10</v>
      </c>
      <c r="P23" s="5"/>
      <c r="Q23" s="5" t="s">
        <v>168</v>
      </c>
      <c r="R23" s="89" t="s">
        <v>169</v>
      </c>
    </row>
    <row r="24" spans="1:18" ht="15" customHeight="1" x14ac:dyDescent="0.25">
      <c r="A24" s="1" t="s">
        <v>28</v>
      </c>
      <c r="B24" s="5" t="s">
        <v>143</v>
      </c>
      <c r="C24" s="6"/>
      <c r="D24" s="4"/>
      <c r="E24" s="4">
        <v>2</v>
      </c>
      <c r="F24" s="4" t="s">
        <v>138</v>
      </c>
      <c r="G24" s="4" t="s">
        <v>134</v>
      </c>
      <c r="H24" s="4" t="s">
        <v>35</v>
      </c>
      <c r="I24" s="4">
        <v>1</v>
      </c>
      <c r="J24" s="1">
        <v>2</v>
      </c>
      <c r="K24" s="5" t="s">
        <v>10</v>
      </c>
      <c r="L24" s="5" t="s">
        <v>139</v>
      </c>
      <c r="M24" s="5" t="s">
        <v>10</v>
      </c>
      <c r="N24" s="5" t="s">
        <v>139</v>
      </c>
      <c r="O24" s="5"/>
      <c r="P24" s="5"/>
      <c r="Q24" s="5"/>
      <c r="R24" s="5"/>
    </row>
    <row r="25" spans="1:18" ht="30" x14ac:dyDescent="0.25">
      <c r="A25" s="1" t="s">
        <v>28</v>
      </c>
      <c r="B25" s="5" t="s">
        <v>144</v>
      </c>
      <c r="C25" s="3"/>
      <c r="D25" s="4"/>
      <c r="E25" s="4">
        <v>2</v>
      </c>
      <c r="F25" s="4" t="s">
        <v>138</v>
      </c>
      <c r="G25" s="4" t="s">
        <v>134</v>
      </c>
      <c r="H25" s="4" t="s">
        <v>36</v>
      </c>
      <c r="I25" s="4"/>
      <c r="J25" s="1">
        <v>2</v>
      </c>
      <c r="K25" s="5"/>
      <c r="L25" s="5"/>
      <c r="M25" s="5"/>
      <c r="N25" s="5"/>
      <c r="O25" s="5" t="s">
        <v>10</v>
      </c>
      <c r="P25" s="5"/>
      <c r="Q25" s="5" t="s">
        <v>168</v>
      </c>
      <c r="R25" s="89" t="s">
        <v>169</v>
      </c>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t="s">
        <v>0</v>
      </c>
      <c r="B27" s="88" t="s">
        <v>145</v>
      </c>
      <c r="C27" s="7"/>
      <c r="D27" s="1">
        <v>6</v>
      </c>
      <c r="E27" s="1"/>
      <c r="F27" s="4" t="s">
        <v>134</v>
      </c>
      <c r="G27" s="4" t="s">
        <v>134</v>
      </c>
      <c r="H27" s="4"/>
      <c r="I27" s="4"/>
      <c r="J27" s="1"/>
      <c r="K27" s="5"/>
      <c r="L27" s="5"/>
      <c r="M27" s="5"/>
      <c r="N27" s="5"/>
      <c r="O27" s="5"/>
      <c r="P27" s="5"/>
      <c r="Q27" s="5"/>
      <c r="R27" s="5"/>
    </row>
    <row r="28" spans="1:18" ht="30" x14ac:dyDescent="0.25">
      <c r="A28" s="1" t="s">
        <v>28</v>
      </c>
      <c r="B28" s="5" t="s">
        <v>146</v>
      </c>
      <c r="C28" s="3"/>
      <c r="D28" s="4"/>
      <c r="E28" s="4">
        <v>2</v>
      </c>
      <c r="F28" s="4" t="s">
        <v>138</v>
      </c>
      <c r="G28" s="4" t="s">
        <v>134</v>
      </c>
      <c r="H28" s="4" t="s">
        <v>36</v>
      </c>
      <c r="I28" s="4"/>
      <c r="J28" s="1">
        <v>2</v>
      </c>
      <c r="K28" s="5"/>
      <c r="L28" s="5"/>
      <c r="M28" s="5"/>
      <c r="N28" s="5"/>
      <c r="O28" s="5" t="s">
        <v>10</v>
      </c>
      <c r="P28" s="5"/>
      <c r="Q28" s="5" t="s">
        <v>168</v>
      </c>
      <c r="R28" s="89" t="s">
        <v>169</v>
      </c>
    </row>
    <row r="29" spans="1:18" ht="30" x14ac:dyDescent="0.25">
      <c r="A29" s="1" t="s">
        <v>28</v>
      </c>
      <c r="B29" s="5" t="s">
        <v>147</v>
      </c>
      <c r="C29" s="5"/>
      <c r="D29" s="4"/>
      <c r="E29" s="5">
        <v>2</v>
      </c>
      <c r="F29" s="5" t="s">
        <v>138</v>
      </c>
      <c r="G29" s="5" t="s">
        <v>134</v>
      </c>
      <c r="H29" s="5" t="s">
        <v>36</v>
      </c>
      <c r="I29" s="5"/>
      <c r="J29" s="1">
        <v>2</v>
      </c>
      <c r="K29" s="5"/>
      <c r="L29" s="5"/>
      <c r="M29" s="5"/>
      <c r="N29" s="5"/>
      <c r="O29" s="5" t="s">
        <v>10</v>
      </c>
      <c r="P29" s="5"/>
      <c r="Q29" s="5" t="s">
        <v>168</v>
      </c>
      <c r="R29" s="89" t="s">
        <v>169</v>
      </c>
    </row>
    <row r="30" spans="1:18" ht="30" x14ac:dyDescent="0.25">
      <c r="A30" s="1" t="s">
        <v>28</v>
      </c>
      <c r="B30" s="5" t="s">
        <v>148</v>
      </c>
      <c r="C30" s="5"/>
      <c r="D30" s="4"/>
      <c r="E30" s="5">
        <v>2</v>
      </c>
      <c r="F30" s="5" t="s">
        <v>138</v>
      </c>
      <c r="G30" s="5" t="s">
        <v>134</v>
      </c>
      <c r="H30" s="5" t="s">
        <v>36</v>
      </c>
      <c r="I30" s="5"/>
      <c r="J30" s="1">
        <v>2</v>
      </c>
      <c r="K30" s="5"/>
      <c r="L30" s="5"/>
      <c r="M30" s="5"/>
      <c r="N30" s="5"/>
      <c r="O30" s="5" t="s">
        <v>10</v>
      </c>
      <c r="P30" s="5"/>
      <c r="Q30" s="5" t="s">
        <v>168</v>
      </c>
      <c r="R30" s="89" t="s">
        <v>169</v>
      </c>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t="s">
        <v>0</v>
      </c>
      <c r="B32" s="87" t="s">
        <v>149</v>
      </c>
      <c r="C32" s="5"/>
      <c r="D32" s="4">
        <v>6</v>
      </c>
      <c r="E32" s="5"/>
      <c r="F32" s="5" t="s">
        <v>134</v>
      </c>
      <c r="G32" s="5" t="s">
        <v>134</v>
      </c>
      <c r="H32" s="5"/>
      <c r="I32" s="5"/>
      <c r="J32" s="1"/>
      <c r="K32" s="5"/>
      <c r="L32" s="5"/>
      <c r="M32" s="5"/>
      <c r="N32" s="5"/>
      <c r="O32" s="5"/>
      <c r="P32" s="5"/>
      <c r="Q32" s="5"/>
      <c r="R32" s="5"/>
    </row>
    <row r="33" spans="1:18" ht="30" x14ac:dyDescent="0.25">
      <c r="A33" s="1" t="s">
        <v>28</v>
      </c>
      <c r="B33" s="3" t="s">
        <v>150</v>
      </c>
      <c r="C33" s="3"/>
      <c r="D33" s="4"/>
      <c r="E33" s="5">
        <v>2</v>
      </c>
      <c r="F33" s="5" t="s">
        <v>138</v>
      </c>
      <c r="G33" s="5" t="s">
        <v>134</v>
      </c>
      <c r="H33" s="5" t="s">
        <v>36</v>
      </c>
      <c r="I33" s="5"/>
      <c r="J33" s="1">
        <v>2</v>
      </c>
      <c r="K33" s="5"/>
      <c r="L33" s="5"/>
      <c r="M33" s="5"/>
      <c r="N33" s="5"/>
      <c r="O33" s="5" t="s">
        <v>10</v>
      </c>
      <c r="P33" s="5"/>
      <c r="Q33" s="5" t="s">
        <v>168</v>
      </c>
      <c r="R33" s="89" t="s">
        <v>169</v>
      </c>
    </row>
    <row r="34" spans="1:18" ht="30" x14ac:dyDescent="0.25">
      <c r="A34" s="1" t="s">
        <v>28</v>
      </c>
      <c r="B34" s="3" t="s">
        <v>151</v>
      </c>
      <c r="C34" s="3"/>
      <c r="D34" s="4"/>
      <c r="E34" s="5">
        <v>1</v>
      </c>
      <c r="F34" s="5" t="s">
        <v>138</v>
      </c>
      <c r="G34" s="5" t="s">
        <v>134</v>
      </c>
      <c r="H34" s="5" t="s">
        <v>36</v>
      </c>
      <c r="I34" s="5"/>
      <c r="J34" s="1">
        <v>2</v>
      </c>
      <c r="K34" s="5"/>
      <c r="L34" s="5"/>
      <c r="M34" s="5"/>
      <c r="N34" s="5"/>
      <c r="O34" s="5" t="s">
        <v>10</v>
      </c>
      <c r="P34" s="5"/>
      <c r="Q34" s="5" t="s">
        <v>168</v>
      </c>
      <c r="R34" s="89" t="s">
        <v>169</v>
      </c>
    </row>
    <row r="35" spans="1:18" ht="30" x14ac:dyDescent="0.25">
      <c r="A35" s="1" t="s">
        <v>28</v>
      </c>
      <c r="B35" s="3" t="s">
        <v>152</v>
      </c>
      <c r="C35" s="3"/>
      <c r="D35" s="4"/>
      <c r="E35" s="5">
        <v>1</v>
      </c>
      <c r="F35" s="5" t="s">
        <v>138</v>
      </c>
      <c r="G35" s="5" t="s">
        <v>134</v>
      </c>
      <c r="H35" s="5" t="s">
        <v>36</v>
      </c>
      <c r="I35" s="5"/>
      <c r="J35" s="1">
        <v>2</v>
      </c>
      <c r="K35" s="5"/>
      <c r="L35" s="5"/>
      <c r="M35" s="5"/>
      <c r="N35" s="5"/>
      <c r="O35" s="5" t="s">
        <v>10</v>
      </c>
      <c r="P35" s="5"/>
      <c r="Q35" s="5" t="s">
        <v>168</v>
      </c>
      <c r="R35" s="89" t="s">
        <v>169</v>
      </c>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71" priority="34">
      <formula>$A$11=2</formula>
    </cfRule>
    <cfRule type="expression" dxfId="70" priority="35">
      <formula>$A$11=3</formula>
    </cfRule>
    <cfRule type="expression" dxfId="69" priority="36">
      <formula>$A$11=1</formula>
    </cfRule>
  </conditionalFormatting>
  <conditionalFormatting sqref="I17:I44 K17:L44">
    <cfRule type="expression" dxfId="68" priority="25">
      <formula>$H17="CCI (CC Intégral)"</formula>
    </cfRule>
  </conditionalFormatting>
  <conditionalFormatting sqref="I17:J44">
    <cfRule type="expression" dxfId="67" priority="24">
      <formula>$H17="CT (Contrôle terminal)"</formula>
    </cfRule>
  </conditionalFormatting>
  <conditionalFormatting sqref="A17:E44">
    <cfRule type="expression" dxfId="66" priority="23">
      <formula>AND($A17="Unité d'enseignement",$D17&lt;&gt;6)</formula>
    </cfRule>
  </conditionalFormatting>
  <conditionalFormatting sqref="K15:L15">
    <cfRule type="expression" dxfId="65" priority="21">
      <formula>$H$17="CCI (CC Intégral)"</formula>
    </cfRule>
  </conditionalFormatting>
  <conditionalFormatting sqref="A16:N16">
    <cfRule type="expression" dxfId="64" priority="18">
      <formula>$A$11=2</formula>
    </cfRule>
    <cfRule type="expression" dxfId="63" priority="19">
      <formula>$A$11=3</formula>
    </cfRule>
    <cfRule type="expression" dxfId="62" priority="20">
      <formula>$A$11=1</formula>
    </cfRule>
  </conditionalFormatting>
  <conditionalFormatting sqref="K16:L16">
    <cfRule type="expression" dxfId="61" priority="17">
      <formula>$H$17="CCI (CC Intégral)"</formula>
    </cfRule>
  </conditionalFormatting>
  <conditionalFormatting sqref="O15">
    <cfRule type="expression" dxfId="60" priority="14">
      <formula>$A$11=2</formula>
    </cfRule>
    <cfRule type="expression" dxfId="59" priority="15">
      <formula>$A$11=3</formula>
    </cfRule>
    <cfRule type="expression" dxfId="58" priority="16">
      <formula>$A$11=1</formula>
    </cfRule>
  </conditionalFormatting>
  <conditionalFormatting sqref="P15:Q15">
    <cfRule type="expression" dxfId="57" priority="11">
      <formula>$A$11=2</formula>
    </cfRule>
    <cfRule type="expression" dxfId="56" priority="12">
      <formula>$A$11=3</formula>
    </cfRule>
    <cfRule type="expression" dxfId="55" priority="13">
      <formula>$A$11=1</formula>
    </cfRule>
  </conditionalFormatting>
  <conditionalFormatting sqref="P16:Q16">
    <cfRule type="expression" dxfId="54" priority="8">
      <formula>$A$11=2</formula>
    </cfRule>
    <cfRule type="expression" dxfId="53" priority="9">
      <formula>$A$11=4</formula>
    </cfRule>
    <cfRule type="expression" dxfId="52" priority="10">
      <formula>$A$11=1</formula>
    </cfRule>
  </conditionalFormatting>
  <conditionalFormatting sqref="O16">
    <cfRule type="expression" dxfId="51" priority="5">
      <formula>$A$11=2</formula>
    </cfRule>
    <cfRule type="expression" dxfId="50" priority="6">
      <formula>$A$11=4</formula>
    </cfRule>
    <cfRule type="expression" dxfId="49" priority="7">
      <formula>$A$11=1</formula>
    </cfRule>
  </conditionalFormatting>
  <conditionalFormatting sqref="N24">
    <cfRule type="expression" dxfId="48" priority="1">
      <formula>$H24="CCI (CC Intégral)"</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F7F3907-0811-496E-9094-106289E0BFEC}">
            <xm:f>'Fiche générale'!$B$5="Deux sessions"</xm:f>
            <x14:dxf>
              <fill>
                <patternFill>
                  <bgColor theme="1"/>
                </patternFill>
              </fill>
            </x14:dxf>
          </x14:cfRule>
          <x14:cfRule type="expression" priority="4"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 id="{E4CE6F4B-DFD0-4215-9295-AFB3F12E3977}">
            <xm:f>'Fiche générale'!$B$5="Seconde chance"</xm:f>
            <x14:dxf>
              <fill>
                <patternFill>
                  <bgColor theme="1"/>
                </patternFill>
              </fill>
            </x14:dxf>
          </x14:cfRule>
          <xm:sqref>M14:N23 M25:N44 M24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10" zoomScale="84" zoomScaleNormal="84" zoomScalePageLayoutView="85" workbookViewId="0">
      <selection activeCell="G35" sqref="G35"/>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1" t="s">
        <v>102</v>
      </c>
      <c r="B1" s="151"/>
      <c r="C1" s="151"/>
      <c r="D1" s="151"/>
      <c r="E1" s="151"/>
      <c r="F1" s="151"/>
      <c r="G1" s="151"/>
      <c r="H1" s="151"/>
      <c r="I1" s="151"/>
      <c r="J1" s="151"/>
      <c r="K1" s="151"/>
      <c r="L1" s="151"/>
      <c r="M1" s="151"/>
      <c r="N1" s="151"/>
    </row>
    <row r="2" spans="1:18" ht="20.100000000000001" customHeight="1" x14ac:dyDescent="0.25">
      <c r="A2" s="28" t="s">
        <v>24</v>
      </c>
      <c r="B2" s="153" t="str">
        <f>'Fiche générale'!B2</f>
        <v>ISEM</v>
      </c>
      <c r="C2" s="153"/>
      <c r="D2" s="153"/>
      <c r="E2" s="153"/>
      <c r="F2" s="27"/>
      <c r="G2" s="27"/>
      <c r="H2" s="27"/>
      <c r="I2" s="27"/>
      <c r="J2" s="27"/>
      <c r="K2" s="27"/>
    </row>
    <row r="3" spans="1:18" ht="20.100000000000001" customHeight="1" x14ac:dyDescent="0.25">
      <c r="A3" s="28" t="s">
        <v>22</v>
      </c>
      <c r="B3" s="153" t="str">
        <f>'Fiche générale'!B3:I3</f>
        <v>Économie et gestion</v>
      </c>
      <c r="C3" s="153"/>
      <c r="D3" s="153"/>
      <c r="E3" s="153"/>
      <c r="F3" s="27"/>
      <c r="G3" s="27"/>
      <c r="H3" s="27"/>
      <c r="I3" s="27"/>
      <c r="J3" s="27"/>
      <c r="K3" s="27"/>
    </row>
    <row r="4" spans="1:18" ht="20.100000000000001" customHeight="1" x14ac:dyDescent="0.3">
      <c r="A4" s="28" t="s">
        <v>15</v>
      </c>
      <c r="B4" s="49" t="str">
        <f>'Fiche générale'!B4</f>
        <v>ILECG18</v>
      </c>
      <c r="C4" s="29" t="s">
        <v>65</v>
      </c>
      <c r="D4" s="152">
        <v>183</v>
      </c>
      <c r="E4" s="152"/>
      <c r="F4" s="158" t="s">
        <v>23</v>
      </c>
      <c r="G4" s="159"/>
      <c r="H4" s="160"/>
      <c r="I4" s="162" t="s">
        <v>133</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t="s">
        <v>165</v>
      </c>
      <c r="C6" s="29" t="s">
        <v>66</v>
      </c>
      <c r="D6" s="154">
        <v>180</v>
      </c>
      <c r="E6" s="155"/>
      <c r="F6" s="158" t="s">
        <v>2</v>
      </c>
      <c r="G6" s="159"/>
      <c r="H6" s="160"/>
      <c r="I6" s="161"/>
      <c r="J6" s="161"/>
      <c r="K6" s="161"/>
      <c r="L6" s="161"/>
      <c r="M6" s="161"/>
      <c r="N6" s="161"/>
    </row>
    <row r="7" spans="1:18" ht="20.100000000000001" customHeight="1" x14ac:dyDescent="0.25">
      <c r="A7" s="28" t="s">
        <v>25</v>
      </c>
      <c r="B7" s="52" t="s">
        <v>167</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6" t="s">
        <v>32</v>
      </c>
      <c r="F9" s="157"/>
      <c r="G9" s="156" t="s">
        <v>27</v>
      </c>
      <c r="H9" s="157"/>
      <c r="I9" s="31"/>
      <c r="J9" s="33">
        <v>1</v>
      </c>
      <c r="K9" s="31"/>
      <c r="L9" s="31"/>
      <c r="M9" s="31"/>
    </row>
    <row r="10" spans="1:18" ht="15" customHeight="1" x14ac:dyDescent="0.25">
      <c r="B10" s="38"/>
      <c r="C10" s="36"/>
      <c r="D10" s="34"/>
      <c r="E10" s="143" t="s">
        <v>31</v>
      </c>
      <c r="F10" s="144"/>
      <c r="G10" s="145"/>
      <c r="H10" s="146"/>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7"/>
      <c r="F13" s="147"/>
      <c r="G13" s="65"/>
      <c r="H13" s="36"/>
      <c r="I13" s="36"/>
    </row>
    <row r="14" spans="1:18" ht="26.25" customHeight="1" x14ac:dyDescent="0.25">
      <c r="B14" s="38"/>
      <c r="C14" s="36"/>
      <c r="D14" s="36"/>
      <c r="E14" s="65"/>
      <c r="F14" s="65"/>
      <c r="G14" s="65"/>
      <c r="H14" s="36"/>
      <c r="I14" s="36"/>
      <c r="J14" s="148" t="s">
        <v>16</v>
      </c>
      <c r="K14" s="149"/>
      <c r="L14" s="150"/>
      <c r="M14" s="148" t="s">
        <v>17</v>
      </c>
      <c r="N14" s="150"/>
      <c r="O14" s="137" t="s">
        <v>115</v>
      </c>
      <c r="P14" s="138"/>
      <c r="Q14" s="139"/>
      <c r="R14" s="140" t="s">
        <v>116</v>
      </c>
    </row>
    <row r="15" spans="1:18" ht="39.75" customHeight="1" x14ac:dyDescent="0.25">
      <c r="C15" s="14"/>
      <c r="D15" s="14"/>
      <c r="E15" s="15"/>
      <c r="F15" s="15"/>
      <c r="G15" s="15"/>
      <c r="H15" s="15"/>
      <c r="I15" s="16"/>
      <c r="J15" s="40" t="s">
        <v>18</v>
      </c>
      <c r="K15" s="141" t="str">
        <f>IF(H17="CCI (CC Intégral)","CT pour les dispensés","Contrôle Terminal")</f>
        <v>Contrôle Terminal</v>
      </c>
      <c r="L15" s="142"/>
      <c r="M15" s="141" t="s">
        <v>19</v>
      </c>
      <c r="N15" s="142"/>
      <c r="O15" s="43" t="s">
        <v>117</v>
      </c>
      <c r="P15" s="81" t="s">
        <v>19</v>
      </c>
      <c r="Q15" s="82"/>
      <c r="R15" s="140"/>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0"/>
    </row>
    <row r="17" spans="1:18" ht="15" customHeight="1" x14ac:dyDescent="0.25">
      <c r="A17" s="1" t="s">
        <v>0</v>
      </c>
      <c r="B17" s="2" t="s">
        <v>140</v>
      </c>
      <c r="C17" s="3"/>
      <c r="D17" s="4">
        <v>6</v>
      </c>
      <c r="E17" s="4"/>
      <c r="F17" s="4" t="s">
        <v>134</v>
      </c>
      <c r="G17" s="4" t="s">
        <v>134</v>
      </c>
      <c r="H17" s="4"/>
      <c r="I17" s="4"/>
      <c r="J17" s="5"/>
      <c r="K17" s="5"/>
      <c r="L17" s="5"/>
      <c r="M17" s="5"/>
      <c r="N17" s="5"/>
      <c r="O17" s="5"/>
      <c r="P17" s="5"/>
      <c r="Q17" s="5"/>
      <c r="R17" s="5"/>
    </row>
    <row r="18" spans="1:18" ht="15" customHeight="1" x14ac:dyDescent="0.25">
      <c r="A18" s="1" t="s">
        <v>28</v>
      </c>
      <c r="B18" s="89" t="s">
        <v>153</v>
      </c>
      <c r="C18" s="3"/>
      <c r="D18" s="4"/>
      <c r="E18" s="4">
        <v>3</v>
      </c>
      <c r="F18" s="4" t="s">
        <v>138</v>
      </c>
      <c r="G18" s="4" t="s">
        <v>134</v>
      </c>
      <c r="H18" s="4" t="s">
        <v>35</v>
      </c>
      <c r="I18" s="4"/>
      <c r="J18" s="1"/>
      <c r="K18" s="5" t="s">
        <v>10</v>
      </c>
      <c r="L18" s="5" t="s">
        <v>139</v>
      </c>
      <c r="M18" s="5" t="s">
        <v>10</v>
      </c>
      <c r="N18" s="5" t="s">
        <v>139</v>
      </c>
      <c r="O18" s="5"/>
      <c r="P18" s="5"/>
      <c r="Q18" s="5"/>
      <c r="R18" s="5"/>
    </row>
    <row r="19" spans="1:18" ht="15" customHeight="1" x14ac:dyDescent="0.25">
      <c r="A19" s="1" t="s">
        <v>28</v>
      </c>
      <c r="B19" s="89" t="s">
        <v>154</v>
      </c>
      <c r="C19" s="3"/>
      <c r="D19" s="4"/>
      <c r="E19" s="4">
        <v>6</v>
      </c>
      <c r="F19" s="4" t="s">
        <v>138</v>
      </c>
      <c r="G19" s="4" t="s">
        <v>134</v>
      </c>
      <c r="H19" s="4" t="s">
        <v>35</v>
      </c>
      <c r="I19" s="4"/>
      <c r="J19" s="1"/>
      <c r="K19" s="5" t="s">
        <v>10</v>
      </c>
      <c r="L19" s="5" t="s">
        <v>139</v>
      </c>
      <c r="M19" s="5" t="s">
        <v>10</v>
      </c>
      <c r="N19" s="5" t="s">
        <v>139</v>
      </c>
      <c r="O19" s="5"/>
      <c r="P19" s="5"/>
      <c r="Q19" s="5"/>
      <c r="R19" s="5"/>
    </row>
    <row r="20" spans="1:18" ht="15" customHeight="1" x14ac:dyDescent="0.25">
      <c r="A20" s="1" t="s">
        <v>28</v>
      </c>
      <c r="B20" s="90" t="s">
        <v>155</v>
      </c>
      <c r="C20" s="3"/>
      <c r="D20" s="4"/>
      <c r="E20" s="4">
        <v>3</v>
      </c>
      <c r="F20" s="4" t="s">
        <v>138</v>
      </c>
      <c r="G20" s="4" t="s">
        <v>134</v>
      </c>
      <c r="H20" s="4" t="s">
        <v>35</v>
      </c>
      <c r="I20" s="4"/>
      <c r="J20" s="1"/>
      <c r="K20" s="5" t="s">
        <v>10</v>
      </c>
      <c r="L20" s="5" t="s">
        <v>139</v>
      </c>
      <c r="M20" s="5" t="s">
        <v>10</v>
      </c>
      <c r="N20" s="5" t="s">
        <v>139</v>
      </c>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t="s">
        <v>0</v>
      </c>
      <c r="B22" s="2" t="s">
        <v>141</v>
      </c>
      <c r="C22" s="3"/>
      <c r="D22" s="4">
        <v>6</v>
      </c>
      <c r="E22" s="4"/>
      <c r="F22" s="4" t="s">
        <v>134</v>
      </c>
      <c r="G22" s="4" t="s">
        <v>134</v>
      </c>
      <c r="H22" s="4"/>
      <c r="I22" s="4"/>
      <c r="J22" s="1"/>
      <c r="K22" s="5"/>
      <c r="L22" s="5"/>
      <c r="M22" s="5"/>
      <c r="N22" s="5"/>
      <c r="O22" s="5"/>
      <c r="P22" s="5"/>
      <c r="Q22" s="5"/>
      <c r="R22" s="5"/>
    </row>
    <row r="23" spans="1:18" ht="30" x14ac:dyDescent="0.25">
      <c r="A23" s="1" t="s">
        <v>28</v>
      </c>
      <c r="B23" s="3" t="s">
        <v>156</v>
      </c>
      <c r="C23" s="3"/>
      <c r="D23" s="4"/>
      <c r="E23" s="4">
        <v>2</v>
      </c>
      <c r="F23" s="4" t="s">
        <v>138</v>
      </c>
      <c r="G23" s="4" t="s">
        <v>134</v>
      </c>
      <c r="H23" s="4" t="s">
        <v>36</v>
      </c>
      <c r="I23" s="4"/>
      <c r="J23" s="1">
        <v>2</v>
      </c>
      <c r="K23" s="5"/>
      <c r="L23" s="5"/>
      <c r="M23" s="5"/>
      <c r="N23" s="5"/>
      <c r="O23" s="5" t="s">
        <v>10</v>
      </c>
      <c r="P23" s="5"/>
      <c r="Q23" s="5" t="s">
        <v>168</v>
      </c>
      <c r="R23" s="89" t="s">
        <v>169</v>
      </c>
    </row>
    <row r="24" spans="1:18" x14ac:dyDescent="0.25">
      <c r="A24" s="1" t="s">
        <v>28</v>
      </c>
      <c r="B24" s="5" t="s">
        <v>157</v>
      </c>
      <c r="C24" s="6"/>
      <c r="D24" s="4"/>
      <c r="E24" s="4">
        <v>2</v>
      </c>
      <c r="F24" s="4" t="s">
        <v>138</v>
      </c>
      <c r="G24" s="4" t="s">
        <v>134</v>
      </c>
      <c r="H24" s="4" t="s">
        <v>35</v>
      </c>
      <c r="I24" s="4"/>
      <c r="J24" s="1"/>
      <c r="K24" s="5" t="s">
        <v>10</v>
      </c>
      <c r="L24" s="5" t="s">
        <v>139</v>
      </c>
      <c r="M24" s="5" t="s">
        <v>10</v>
      </c>
      <c r="N24" s="5" t="s">
        <v>139</v>
      </c>
      <c r="O24" s="5"/>
      <c r="P24" s="5"/>
      <c r="Q24" s="5"/>
      <c r="R24" s="5"/>
    </row>
    <row r="25" spans="1:18" ht="30" x14ac:dyDescent="0.25">
      <c r="A25" s="1" t="s">
        <v>28</v>
      </c>
      <c r="B25" s="5" t="s">
        <v>158</v>
      </c>
      <c r="C25" s="3"/>
      <c r="D25" s="4"/>
      <c r="E25" s="4">
        <v>2</v>
      </c>
      <c r="F25" s="4" t="s">
        <v>138</v>
      </c>
      <c r="G25" s="4" t="s">
        <v>134</v>
      </c>
      <c r="H25" s="4" t="s">
        <v>36</v>
      </c>
      <c r="I25" s="4"/>
      <c r="J25" s="1">
        <v>2</v>
      </c>
      <c r="K25" s="5"/>
      <c r="L25" s="5"/>
      <c r="M25" s="5"/>
      <c r="N25" s="5"/>
      <c r="O25" s="5" t="s">
        <v>10</v>
      </c>
      <c r="P25" s="5"/>
      <c r="Q25" s="5" t="s">
        <v>168</v>
      </c>
      <c r="R25" s="89" t="s">
        <v>169</v>
      </c>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t="s">
        <v>0</v>
      </c>
      <c r="B27" s="87" t="s">
        <v>159</v>
      </c>
      <c r="C27" s="3"/>
      <c r="D27" s="4">
        <v>6</v>
      </c>
      <c r="E27" s="4"/>
      <c r="F27" s="4" t="s">
        <v>134</v>
      </c>
      <c r="G27" s="4" t="s">
        <v>134</v>
      </c>
      <c r="H27" s="4"/>
      <c r="I27" s="4"/>
      <c r="J27" s="1"/>
      <c r="K27" s="5"/>
      <c r="L27" s="5"/>
      <c r="M27" s="5"/>
      <c r="N27" s="5"/>
      <c r="O27" s="5"/>
      <c r="P27" s="5"/>
      <c r="Q27" s="5"/>
      <c r="R27" s="5"/>
    </row>
    <row r="28" spans="1:18" ht="30" x14ac:dyDescent="0.25">
      <c r="A28" s="1" t="s">
        <v>28</v>
      </c>
      <c r="B28" s="5" t="s">
        <v>150</v>
      </c>
      <c r="C28" s="3"/>
      <c r="D28" s="4"/>
      <c r="E28" s="4">
        <v>2</v>
      </c>
      <c r="F28" s="4" t="s">
        <v>138</v>
      </c>
      <c r="G28" s="4" t="s">
        <v>134</v>
      </c>
      <c r="H28" s="4" t="s">
        <v>36</v>
      </c>
      <c r="I28" s="4"/>
      <c r="J28" s="1">
        <v>2</v>
      </c>
      <c r="K28" s="5"/>
      <c r="L28" s="5"/>
      <c r="M28" s="5"/>
      <c r="N28" s="5"/>
      <c r="O28" s="5" t="s">
        <v>10</v>
      </c>
      <c r="P28" s="5"/>
      <c r="Q28" s="5" t="s">
        <v>168</v>
      </c>
      <c r="R28" s="89" t="s">
        <v>169</v>
      </c>
    </row>
    <row r="29" spans="1:18" ht="30" x14ac:dyDescent="0.25">
      <c r="A29" s="1" t="s">
        <v>28</v>
      </c>
      <c r="B29" s="5" t="s">
        <v>151</v>
      </c>
      <c r="C29" s="5"/>
      <c r="D29" s="4"/>
      <c r="E29" s="5">
        <v>1</v>
      </c>
      <c r="F29" s="5" t="s">
        <v>138</v>
      </c>
      <c r="G29" s="4" t="s">
        <v>134</v>
      </c>
      <c r="H29" s="5" t="s">
        <v>36</v>
      </c>
      <c r="I29" s="5"/>
      <c r="J29" s="1">
        <v>2</v>
      </c>
      <c r="K29" s="5"/>
      <c r="L29" s="5"/>
      <c r="M29" s="5"/>
      <c r="N29" s="5"/>
      <c r="O29" s="5" t="s">
        <v>10</v>
      </c>
      <c r="P29" s="5"/>
      <c r="Q29" s="5" t="s">
        <v>168</v>
      </c>
      <c r="R29" s="89" t="s">
        <v>169</v>
      </c>
    </row>
    <row r="30" spans="1:18" ht="30" x14ac:dyDescent="0.25">
      <c r="A30" s="1" t="s">
        <v>28</v>
      </c>
      <c r="B30" s="5" t="s">
        <v>152</v>
      </c>
      <c r="C30" s="5"/>
      <c r="D30" s="4"/>
      <c r="E30" s="5">
        <v>1</v>
      </c>
      <c r="F30" s="5" t="s">
        <v>138</v>
      </c>
      <c r="G30" s="4" t="s">
        <v>134</v>
      </c>
      <c r="H30" s="5" t="s">
        <v>36</v>
      </c>
      <c r="I30" s="5"/>
      <c r="J30" s="1">
        <v>2</v>
      </c>
      <c r="K30" s="5"/>
      <c r="L30" s="5"/>
      <c r="M30" s="5"/>
      <c r="N30" s="5"/>
      <c r="O30" s="5" t="s">
        <v>10</v>
      </c>
      <c r="P30" s="5"/>
      <c r="Q30" s="5" t="s">
        <v>168</v>
      </c>
      <c r="R30" s="89" t="s">
        <v>169</v>
      </c>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t="s">
        <v>0</v>
      </c>
      <c r="B32" s="87" t="s">
        <v>160</v>
      </c>
      <c r="C32" s="5"/>
      <c r="D32" s="4">
        <v>6</v>
      </c>
      <c r="E32" s="5"/>
      <c r="F32" s="5" t="s">
        <v>134</v>
      </c>
      <c r="G32" s="5" t="s">
        <v>134</v>
      </c>
      <c r="H32" s="5"/>
      <c r="I32" s="5"/>
      <c r="J32" s="1"/>
      <c r="K32" s="5"/>
      <c r="L32" s="5"/>
      <c r="M32" s="5"/>
      <c r="N32" s="5"/>
      <c r="O32" s="5"/>
      <c r="P32" s="5"/>
      <c r="Q32" s="5"/>
      <c r="R32" s="5"/>
    </row>
    <row r="33" spans="1:18" x14ac:dyDescent="0.25">
      <c r="A33" s="1" t="s">
        <v>28</v>
      </c>
      <c r="B33" s="3" t="s">
        <v>161</v>
      </c>
      <c r="C33" s="3"/>
      <c r="D33" s="4"/>
      <c r="E33" s="5">
        <v>4</v>
      </c>
      <c r="F33" s="5" t="s">
        <v>138</v>
      </c>
      <c r="G33" s="5" t="s">
        <v>134</v>
      </c>
      <c r="H33" s="5" t="s">
        <v>35</v>
      </c>
      <c r="I33" s="5"/>
      <c r="J33" s="7"/>
      <c r="K33" s="5" t="s">
        <v>13</v>
      </c>
      <c r="L33" s="5"/>
      <c r="M33" s="5"/>
      <c r="N33" s="5"/>
      <c r="O33" s="5"/>
      <c r="P33" s="5"/>
      <c r="Q33" s="5"/>
      <c r="R33" s="5"/>
    </row>
    <row r="34" spans="1:18" x14ac:dyDescent="0.25">
      <c r="A34" s="1" t="s">
        <v>28</v>
      </c>
      <c r="B34" s="3" t="s">
        <v>162</v>
      </c>
      <c r="C34" s="3"/>
      <c r="D34" s="4"/>
      <c r="E34" s="5">
        <v>2</v>
      </c>
      <c r="F34" s="5" t="s">
        <v>138</v>
      </c>
      <c r="G34" s="5" t="s">
        <v>134</v>
      </c>
      <c r="H34" s="5" t="s">
        <v>35</v>
      </c>
      <c r="I34" s="5"/>
      <c r="J34" s="7"/>
      <c r="K34" s="5" t="s">
        <v>11</v>
      </c>
      <c r="L34" s="5"/>
      <c r="M34" s="5"/>
      <c r="N34" s="5"/>
      <c r="O34" s="5"/>
      <c r="P34" s="5"/>
      <c r="Q34" s="5"/>
      <c r="R34" s="5"/>
    </row>
    <row r="35" spans="1:18" ht="60" x14ac:dyDescent="0.25">
      <c r="A35" s="7" t="s">
        <v>28</v>
      </c>
      <c r="B35" s="3" t="s">
        <v>163</v>
      </c>
      <c r="C35" s="3"/>
      <c r="D35" s="92"/>
      <c r="E35" s="3">
        <v>1</v>
      </c>
      <c r="F35" s="3" t="s">
        <v>138</v>
      </c>
      <c r="G35" s="3" t="s">
        <v>134</v>
      </c>
      <c r="H35" s="3" t="s">
        <v>36</v>
      </c>
      <c r="I35" s="3"/>
      <c r="J35" s="7">
        <v>2</v>
      </c>
      <c r="K35" s="3"/>
      <c r="L35" s="3"/>
      <c r="M35" s="3"/>
      <c r="N35" s="3"/>
      <c r="O35" s="3"/>
      <c r="P35" s="3"/>
      <c r="Q35" s="3"/>
      <c r="R35" s="9" t="s">
        <v>170</v>
      </c>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91"/>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44" priority="34">
      <formula>$A$11=2</formula>
    </cfRule>
    <cfRule type="expression" dxfId="43" priority="35">
      <formula>$A$11=3</formula>
    </cfRule>
    <cfRule type="expression" dxfId="42" priority="36">
      <formula>$A$11=1</formula>
    </cfRule>
  </conditionalFormatting>
  <conditionalFormatting sqref="I17:I44 K17:L44">
    <cfRule type="expression" dxfId="41" priority="33">
      <formula>$H17="CCI (CC Intégral)"</formula>
    </cfRule>
  </conditionalFormatting>
  <conditionalFormatting sqref="I17:J44">
    <cfRule type="expression" dxfId="40" priority="32">
      <formula>$H17="CT (Contrôle terminal)"</formula>
    </cfRule>
  </conditionalFormatting>
  <conditionalFormatting sqref="A17:E44">
    <cfRule type="expression" dxfId="39" priority="31">
      <formula>AND($A17="Unité d'enseignement",$D17&lt;&gt;6)</formula>
    </cfRule>
  </conditionalFormatting>
  <conditionalFormatting sqref="K15:L15">
    <cfRule type="expression" dxfId="38" priority="30">
      <formula>$H$17="CCI (CC Intégral)"</formula>
    </cfRule>
  </conditionalFormatting>
  <conditionalFormatting sqref="A16:N16">
    <cfRule type="expression" dxfId="37" priority="27">
      <formula>$A$11=2</formula>
    </cfRule>
    <cfRule type="expression" dxfId="36" priority="28">
      <formula>$A$11=3</formula>
    </cfRule>
    <cfRule type="expression" dxfId="35" priority="29">
      <formula>$A$11=1</formula>
    </cfRule>
  </conditionalFormatting>
  <conditionalFormatting sqref="K16:L16">
    <cfRule type="expression" dxfId="34" priority="26">
      <formula>$H$17="CCI (CC Intégral)"</formula>
    </cfRule>
  </conditionalFormatting>
  <conditionalFormatting sqref="O15">
    <cfRule type="expression" dxfId="33" priority="23">
      <formula>$A$11=2</formula>
    </cfRule>
    <cfRule type="expression" dxfId="32" priority="24">
      <formula>$A$11=3</formula>
    </cfRule>
    <cfRule type="expression" dxfId="31" priority="25">
      <formula>$A$11=1</formula>
    </cfRule>
  </conditionalFormatting>
  <conditionalFormatting sqref="P15:Q15">
    <cfRule type="expression" dxfId="30" priority="20">
      <formula>$A$11=2</formula>
    </cfRule>
    <cfRule type="expression" dxfId="29" priority="21">
      <formula>$A$11=3</formula>
    </cfRule>
    <cfRule type="expression" dxfId="28" priority="22">
      <formula>$A$11=1</formula>
    </cfRule>
  </conditionalFormatting>
  <conditionalFormatting sqref="P16:Q16">
    <cfRule type="expression" dxfId="27" priority="17">
      <formula>$A$11=2</formula>
    </cfRule>
    <cfRule type="expression" dxfId="26" priority="18">
      <formula>$A$11=4</formula>
    </cfRule>
    <cfRule type="expression" dxfId="25" priority="19">
      <formula>$A$11=1</formula>
    </cfRule>
  </conditionalFormatting>
  <conditionalFormatting sqref="O16">
    <cfRule type="expression" dxfId="24" priority="14">
      <formula>$A$11=2</formula>
    </cfRule>
    <cfRule type="expression" dxfId="23" priority="15">
      <formula>$A$11=4</formula>
    </cfRule>
    <cfRule type="expression" dxfId="22" priority="16">
      <formula>$A$11=1</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 id="{4BCC1D41-85C1-4251-8103-0D8572115508}">
            <xm:f>'Fiche générale'!$B$5="Deux sessions"</xm:f>
            <x14:dxf>
              <fill>
                <patternFill>
                  <bgColor theme="1"/>
                </patternFill>
              </fill>
            </x14:dxf>
          </x14:cfRule>
          <x14:cfRule type="expression" priority="13" id="{48B2069F-F8A7-4BE4-80D2-392327D23648}">
            <xm:f>'Z:\DEVE\Cellule APOGEE\2018 MODULO\MCC\[Modèle MCC- L1 L2 double licence.xlsx]Fiche générale'!#REF!="Deux sessions"</xm:f>
            <x14:dxf>
              <fill>
                <patternFill>
                  <bgColor theme="1"/>
                </patternFill>
              </fill>
            </x14:dxf>
          </x14:cfRule>
          <xm:sqref>O14:R22 O24:R24 O26:R27 O31:R44</xm:sqref>
        </x14:conditionalFormatting>
        <x14:conditionalFormatting xmlns:xm="http://schemas.microsoft.com/office/excel/2006/main">
          <x14:cfRule type="expression" priority="12" id="{3C0C8F63-A666-4DB6-B349-9F5E8059365D}">
            <xm:f>'Fiche générale'!$B$5="Seconde chance"</xm:f>
            <x14:dxf>
              <fill>
                <patternFill>
                  <bgColor theme="1"/>
                </patternFill>
              </fill>
            </x14:dxf>
          </x14:cfRule>
          <xm:sqref>M14:N44</xm:sqref>
        </x14:conditionalFormatting>
        <x14:conditionalFormatting xmlns:xm="http://schemas.microsoft.com/office/excel/2006/main">
          <x14:cfRule type="expression" priority="9" id="{A0FBC897-2241-41B2-A603-1C2A81CAE9B5}">
            <xm:f>'Fiche générale'!$B$5="Deux sessions"</xm:f>
            <x14:dxf>
              <fill>
                <patternFill>
                  <bgColor theme="1"/>
                </patternFill>
              </fill>
            </x14:dxf>
          </x14:cfRule>
          <x14:cfRule type="expression" priority="10" id="{C03972E3-A2A0-472D-9667-47C4F65FFAA4}">
            <xm:f>'Z:\DEVE\Cellule APOGEE\2018 MODULO\MCC\[Modèle MCC- L1 L2 double licence.xlsx]Fiche générale'!#REF!="Deux sessions"</xm:f>
            <x14:dxf>
              <fill>
                <patternFill>
                  <bgColor theme="1"/>
                </patternFill>
              </fill>
            </x14:dxf>
          </x14:cfRule>
          <xm:sqref>O23:R23</xm:sqref>
        </x14:conditionalFormatting>
        <x14:conditionalFormatting xmlns:xm="http://schemas.microsoft.com/office/excel/2006/main">
          <x14:cfRule type="expression" priority="7" id="{DA93E00A-2158-49A1-AD6F-C8A3D28519BE}">
            <xm:f>'Fiche générale'!$B$5="Deux sessions"</xm:f>
            <x14:dxf>
              <fill>
                <patternFill>
                  <bgColor theme="1"/>
                </patternFill>
              </fill>
            </x14:dxf>
          </x14:cfRule>
          <x14:cfRule type="expression" priority="8" id="{E86DA81F-3043-4C07-921C-664B6F23DE3A}">
            <xm:f>'Z:\DEVE\Cellule APOGEE\2018 MODULO\MCC\[Modèle MCC- L1 L2 double licence.xlsx]Fiche générale'!#REF!="Deux sessions"</xm:f>
            <x14:dxf>
              <fill>
                <patternFill>
                  <bgColor theme="1"/>
                </patternFill>
              </fill>
            </x14:dxf>
          </x14:cfRule>
          <xm:sqref>O25:R25</xm:sqref>
        </x14:conditionalFormatting>
        <x14:conditionalFormatting xmlns:xm="http://schemas.microsoft.com/office/excel/2006/main">
          <x14:cfRule type="expression" priority="5" id="{226FCA5D-51BA-408C-84AE-839E0D507F5B}">
            <xm:f>'Fiche générale'!$B$5="Deux sessions"</xm:f>
            <x14:dxf>
              <fill>
                <patternFill>
                  <bgColor theme="1"/>
                </patternFill>
              </fill>
            </x14:dxf>
          </x14:cfRule>
          <x14:cfRule type="expression" priority="6" id="{7F107968-6FA5-4E7A-8B8B-D77D6263706A}">
            <xm:f>'Z:\DEVE\Cellule APOGEE\2018 MODULO\MCC\[Modèle MCC- L1 L2 double licence.xlsx]Fiche générale'!#REF!="Deux sessions"</xm:f>
            <x14:dxf>
              <fill>
                <patternFill>
                  <bgColor theme="1"/>
                </patternFill>
              </fill>
            </x14:dxf>
          </x14:cfRule>
          <xm:sqref>O28:R28</xm:sqref>
        </x14:conditionalFormatting>
        <x14:conditionalFormatting xmlns:xm="http://schemas.microsoft.com/office/excel/2006/main">
          <x14:cfRule type="expression" priority="3" id="{21E0F9FB-0024-4277-926C-0402C5410A64}">
            <xm:f>'Fiche générale'!$B$5="Deux sessions"</xm:f>
            <x14:dxf>
              <fill>
                <patternFill>
                  <bgColor theme="1"/>
                </patternFill>
              </fill>
            </x14:dxf>
          </x14:cfRule>
          <x14:cfRule type="expression" priority="4" id="{2CF9C436-DE34-48E5-9246-3C7AAF62DEFF}">
            <xm:f>'Z:\DEVE\Cellule APOGEE\2018 MODULO\MCC\[Modèle MCC- L1 L2 double licence.xlsx]Fiche générale'!#REF!="Deux sessions"</xm:f>
            <x14:dxf>
              <fill>
                <patternFill>
                  <bgColor theme="1"/>
                </patternFill>
              </fill>
            </x14:dxf>
          </x14:cfRule>
          <xm:sqref>O29:R29</xm:sqref>
        </x14:conditionalFormatting>
        <x14:conditionalFormatting xmlns:xm="http://schemas.microsoft.com/office/excel/2006/main">
          <x14:cfRule type="expression" priority="1" id="{37CE5841-D89E-4729-B6B8-D9179CA07366}">
            <xm:f>'Fiche générale'!$B$5="Deux sessions"</xm:f>
            <x14:dxf>
              <fill>
                <patternFill>
                  <bgColor theme="1"/>
                </patternFill>
              </fill>
            </x14:dxf>
          </x14:cfRule>
          <x14:cfRule type="expression" priority="2" id="{8B6D11DC-3DCC-4A60-9C68-3C2235E53047}">
            <xm:f>'Z:\DEVE\Cellule APOGEE\2018 MODULO\MCC\[Modèle MCC- L1 L2 double licence.xlsx]Fiche générale'!#REF!="Deux sessions"</xm:f>
            <x14:dxf>
              <fill>
                <patternFill>
                  <bgColor theme="1"/>
                </patternFill>
              </fill>
            </x14:dxf>
          </x14:cfRule>
          <xm:sqref>O30:R30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119</v>
      </c>
      <c r="H8" s="18" t="s">
        <v>45</v>
      </c>
      <c r="I8" s="20" t="s">
        <v>78</v>
      </c>
    </row>
    <row r="9" spans="1:9" x14ac:dyDescent="0.25">
      <c r="A9" s="24"/>
      <c r="B9" s="24"/>
      <c r="C9" s="24"/>
      <c r="D9" s="25" t="s">
        <v>44</v>
      </c>
      <c r="E9" s="25" t="s">
        <v>55</v>
      </c>
      <c r="F9" s="25" t="s">
        <v>120</v>
      </c>
      <c r="H9" s="18" t="s">
        <v>46</v>
      </c>
      <c r="I9" s="20" t="s">
        <v>79</v>
      </c>
    </row>
    <row r="10" spans="1:9" x14ac:dyDescent="0.25">
      <c r="A10" s="24"/>
      <c r="B10" s="24"/>
      <c r="C10" s="24"/>
      <c r="D10" s="25" t="s">
        <v>45</v>
      </c>
      <c r="E10" s="25" t="s">
        <v>56</v>
      </c>
      <c r="F10" s="25" t="s">
        <v>121</v>
      </c>
      <c r="H10" s="18" t="s">
        <v>47</v>
      </c>
      <c r="I10" s="20" t="s">
        <v>80</v>
      </c>
    </row>
    <row r="11" spans="1:9" ht="31.5" x14ac:dyDescent="0.25">
      <c r="A11" s="24"/>
      <c r="B11" s="24"/>
      <c r="C11" s="24"/>
      <c r="D11" s="25" t="s">
        <v>46</v>
      </c>
      <c r="E11" s="25" t="s">
        <v>57</v>
      </c>
      <c r="F11" s="25" t="s">
        <v>122</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5" t="s">
        <v>124</v>
      </c>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3" t="s">
        <v>119</v>
      </c>
      <c r="I27" s="20" t="s">
        <v>123</v>
      </c>
    </row>
    <row r="28" spans="1:9" x14ac:dyDescent="0.25">
      <c r="H28" s="83" t="s">
        <v>120</v>
      </c>
      <c r="I28" s="20" t="s">
        <v>127</v>
      </c>
    </row>
    <row r="29" spans="1:9" x14ac:dyDescent="0.25">
      <c r="H29" s="83" t="s">
        <v>121</v>
      </c>
      <c r="I29" s="20" t="s">
        <v>129</v>
      </c>
    </row>
    <row r="30" spans="1:9" x14ac:dyDescent="0.25">
      <c r="H30" s="83" t="s">
        <v>122</v>
      </c>
      <c r="I30" s="20" t="s">
        <v>128</v>
      </c>
    </row>
    <row r="31" spans="1:9" x14ac:dyDescent="0.25">
      <c r="H31" s="83" t="s">
        <v>124</v>
      </c>
      <c r="I31" s="20"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7B3D6D-9276-42D9-83EE-8A5DB97F2144}">
  <ds:schemaRefs>
    <ds:schemaRef ds:uri="http://schemas.microsoft.com/office/2006/documentManagement/type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vt:lpstr>
      <vt:lpstr>Semestre 6</vt:lpstr>
      <vt:lpstr>Listes</vt:lpstr>
      <vt:lpstr>DROIT</vt:lpstr>
      <vt:lpstr>IAE</vt:lpstr>
      <vt:lpstr>'Semestre 5 '!Impression_des_titres</vt:lpstr>
      <vt:lpstr>'Semestre 6'!Impression_des_titres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prey</cp:lastModifiedBy>
  <cp:lastPrinted>2018-03-30T13:57:50Z</cp:lastPrinted>
  <dcterms:created xsi:type="dcterms:W3CDTF">2016-12-07T14:50:54Z</dcterms:created>
  <dcterms:modified xsi:type="dcterms:W3CDTF">2020-09-23T14:12:32Z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